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Sheet1!$C$4:$AB$34</definedName>
  </definedNames>
  <calcPr calcId="144525"/>
</workbook>
</file>

<file path=xl/sharedStrings.xml><?xml version="1.0" encoding="utf-8"?>
<sst xmlns="http://schemas.openxmlformats.org/spreadsheetml/2006/main" count="71" uniqueCount="52">
  <si>
    <t>盛乐镇民政补贴数据一览表</t>
  </si>
  <si>
    <t>序号</t>
  </si>
  <si>
    <t>村名</t>
  </si>
  <si>
    <t>项目</t>
  </si>
  <si>
    <t>低保</t>
  </si>
  <si>
    <t>特困</t>
  </si>
  <si>
    <t>高龄</t>
  </si>
  <si>
    <t>临时救助</t>
  </si>
  <si>
    <t>老年人</t>
  </si>
  <si>
    <t>残疾人</t>
  </si>
  <si>
    <t>孤儿</t>
  </si>
  <si>
    <t>困境儿童</t>
  </si>
  <si>
    <t>事实无人抚养儿童</t>
  </si>
  <si>
    <t>三民</t>
  </si>
  <si>
    <t>户数</t>
  </si>
  <si>
    <t>人数</t>
  </si>
  <si>
    <t>发放金额</t>
  </si>
  <si>
    <t>特困供养</t>
  </si>
  <si>
    <t>特困护理</t>
  </si>
  <si>
    <t>生活补贴</t>
  </si>
  <si>
    <t>护理补贴</t>
  </si>
  <si>
    <t>巴旦沟村委会</t>
  </si>
  <si>
    <t>北倒垃板村委会</t>
  </si>
  <si>
    <t>大林坝村委会</t>
  </si>
  <si>
    <t>灯笼素村委会</t>
  </si>
  <si>
    <t>段家园村委会</t>
  </si>
  <si>
    <t>公喇嘛村委会</t>
  </si>
  <si>
    <t>姑子板村委会</t>
  </si>
  <si>
    <t>古力半村委会</t>
  </si>
  <si>
    <t>古力半忽洞村委会</t>
  </si>
  <si>
    <t>郭保营村委会</t>
  </si>
  <si>
    <t>郭家滩村委会</t>
  </si>
  <si>
    <t>郭家营村委会</t>
  </si>
  <si>
    <t>哈拉沁村委会</t>
  </si>
  <si>
    <t>候家梁村委会</t>
  </si>
  <si>
    <t>喇嘛湾村委会</t>
  </si>
  <si>
    <t>李家圐圙村委会</t>
  </si>
  <si>
    <t>六犋牛村委会</t>
  </si>
  <si>
    <t>南窑子村委会</t>
  </si>
  <si>
    <t>恼木七太村委会</t>
  </si>
  <si>
    <t>七秆旗村委会</t>
  </si>
  <si>
    <t>前公喇嘛村委会</t>
  </si>
  <si>
    <t>台基营村委会</t>
  </si>
  <si>
    <t>西沟门村委会</t>
  </si>
  <si>
    <t>下土城村委会</t>
  </si>
  <si>
    <t>小林坝村委会</t>
  </si>
  <si>
    <t>新营子村委会</t>
  </si>
  <si>
    <t>雅达牧村委会</t>
  </si>
  <si>
    <t>一家村村委会</t>
  </si>
  <si>
    <t>中二十家村委会</t>
  </si>
  <si>
    <t>汇总</t>
  </si>
  <si>
    <t>注：低保标准645元/月人；特困供养839元/月人；特困全护理补贴1265元/月人，特困半护理补贴496元/月人；残疾人两项补贴135元/月人；孤儿及事实无人抚养儿童补贴1900元/月人；困境儿童补贴950元/月人；80周岁以上高龄补贴100元/月人；享受低保、特困70周岁以上老年人补贴50元/月人；三民补贴1341元/月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</si>
</sst>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0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indexed="8"/>
      <name val="宋体"/>
      <charset val="134"/>
    </font>
    <font>
      <sz val="14"/>
      <color rgb="FF000000"/>
      <name val="新宋体（ST Song）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49" applyFont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5"/>
  <sheetViews>
    <sheetView tabSelected="1" workbookViewId="0">
      <pane xSplit="2" ySplit="4" topLeftCell="C15" activePane="bottomRight" state="frozen"/>
      <selection/>
      <selection pane="topRight"/>
      <selection pane="bottomLeft"/>
      <selection pane="bottomRight" activeCell="E4" sqref="E4"/>
    </sheetView>
  </sheetViews>
  <sheetFormatPr defaultColWidth="9" defaultRowHeight="13.5"/>
  <cols>
    <col min="2" max="2" width="21.875" customWidth="1"/>
    <col min="3" max="4" width="6.625" customWidth="1"/>
    <col min="5" max="9" width="11.875" customWidth="1"/>
    <col min="10" max="10" width="6.625" customWidth="1"/>
    <col min="11" max="11" width="11.875" customWidth="1"/>
    <col min="12" max="13" width="6.625" customWidth="1"/>
    <col min="14" max="14" width="11.875" customWidth="1"/>
    <col min="15" max="15" width="6.625" customWidth="1"/>
    <col min="16" max="20" width="11.875" customWidth="1"/>
    <col min="21" max="21" width="6.625" customWidth="1"/>
    <col min="22" max="22" width="11.875" customWidth="1"/>
    <col min="23" max="23" width="6.625" customWidth="1"/>
    <col min="24" max="24" width="11.875" customWidth="1"/>
    <col min="25" max="25" width="6.625" customWidth="1"/>
    <col min="26" max="26" width="15.875" customWidth="1"/>
    <col min="27" max="27" width="6.625" customWidth="1"/>
    <col min="28" max="28" width="11.875" customWidth="1"/>
  </cols>
  <sheetData>
    <row r="1" ht="25.5" spans="1:2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ht="26" customHeight="1" spans="1:28">
      <c r="A2" s="3" t="s">
        <v>1</v>
      </c>
      <c r="B2" s="3" t="s">
        <v>2</v>
      </c>
      <c r="C2" s="3" t="s">
        <v>3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ht="18.75" spans="1:28">
      <c r="A3" s="3"/>
      <c r="B3" s="3"/>
      <c r="C3" s="4" t="s">
        <v>4</v>
      </c>
      <c r="D3" s="5"/>
      <c r="E3" s="6"/>
      <c r="F3" s="4" t="s">
        <v>5</v>
      </c>
      <c r="G3" s="5"/>
      <c r="H3" s="5"/>
      <c r="I3" s="6"/>
      <c r="J3" s="4" t="s">
        <v>6</v>
      </c>
      <c r="K3" s="6"/>
      <c r="L3" s="5" t="s">
        <v>7</v>
      </c>
      <c r="M3" s="5"/>
      <c r="N3" s="6"/>
      <c r="O3" s="4" t="s">
        <v>8</v>
      </c>
      <c r="P3" s="5"/>
      <c r="Q3" s="4" t="s">
        <v>9</v>
      </c>
      <c r="R3" s="5"/>
      <c r="S3" s="5"/>
      <c r="T3" s="6"/>
      <c r="U3" s="4" t="s">
        <v>10</v>
      </c>
      <c r="V3" s="6"/>
      <c r="W3" s="4" t="s">
        <v>11</v>
      </c>
      <c r="X3" s="6"/>
      <c r="Y3" s="5" t="s">
        <v>12</v>
      </c>
      <c r="Z3" s="6"/>
      <c r="AA3" s="3" t="s">
        <v>13</v>
      </c>
      <c r="AB3" s="3"/>
    </row>
    <row r="4" s="1" customFormat="1" ht="18.75" spans="1:28">
      <c r="A4" s="3"/>
      <c r="B4" s="3"/>
      <c r="C4" s="3" t="s">
        <v>14</v>
      </c>
      <c r="D4" s="3" t="s">
        <v>15</v>
      </c>
      <c r="E4" s="3" t="s">
        <v>16</v>
      </c>
      <c r="F4" s="3" t="s">
        <v>17</v>
      </c>
      <c r="G4" s="3" t="s">
        <v>16</v>
      </c>
      <c r="H4" s="3" t="s">
        <v>18</v>
      </c>
      <c r="I4" s="3" t="s">
        <v>16</v>
      </c>
      <c r="J4" s="3" t="s">
        <v>15</v>
      </c>
      <c r="K4" s="3" t="s">
        <v>16</v>
      </c>
      <c r="L4" s="3" t="s">
        <v>14</v>
      </c>
      <c r="M4" s="3" t="s">
        <v>15</v>
      </c>
      <c r="N4" s="3" t="s">
        <v>16</v>
      </c>
      <c r="O4" s="3" t="s">
        <v>15</v>
      </c>
      <c r="P4" s="3" t="s">
        <v>16</v>
      </c>
      <c r="Q4" s="3" t="s">
        <v>19</v>
      </c>
      <c r="R4" s="3" t="s">
        <v>16</v>
      </c>
      <c r="S4" s="3" t="s">
        <v>20</v>
      </c>
      <c r="T4" s="3" t="s">
        <v>16</v>
      </c>
      <c r="U4" s="3" t="s">
        <v>15</v>
      </c>
      <c r="V4" s="3" t="s">
        <v>16</v>
      </c>
      <c r="W4" s="3" t="s">
        <v>15</v>
      </c>
      <c r="X4" s="3" t="s">
        <v>16</v>
      </c>
      <c r="Y4" s="3" t="s">
        <v>15</v>
      </c>
      <c r="Z4" s="3" t="s">
        <v>16</v>
      </c>
      <c r="AA4" s="3" t="s">
        <v>15</v>
      </c>
      <c r="AB4" s="3" t="s">
        <v>16</v>
      </c>
    </row>
    <row r="5" ht="18.75" spans="1:28">
      <c r="A5" s="7">
        <v>1</v>
      </c>
      <c r="B5" s="7" t="s">
        <v>21</v>
      </c>
      <c r="C5" s="8">
        <v>88</v>
      </c>
      <c r="D5" s="8">
        <v>144</v>
      </c>
      <c r="E5" s="8">
        <v>57466</v>
      </c>
      <c r="F5" s="8">
        <v>4</v>
      </c>
      <c r="G5" s="8">
        <v>3356</v>
      </c>
      <c r="H5" s="8">
        <v>0</v>
      </c>
      <c r="I5" s="8">
        <v>0</v>
      </c>
      <c r="J5" s="8">
        <v>14</v>
      </c>
      <c r="K5" s="8">
        <v>1400</v>
      </c>
      <c r="L5" s="8">
        <v>1</v>
      </c>
      <c r="M5" s="8">
        <v>1</v>
      </c>
      <c r="N5" s="8">
        <v>2649</v>
      </c>
      <c r="O5" s="8">
        <v>59</v>
      </c>
      <c r="P5" s="8">
        <f>O5*50</f>
        <v>2950</v>
      </c>
      <c r="Q5" s="8">
        <v>23</v>
      </c>
      <c r="R5" s="8">
        <v>3105</v>
      </c>
      <c r="S5" s="8">
        <v>19</v>
      </c>
      <c r="T5" s="8">
        <v>2565</v>
      </c>
      <c r="U5" s="8">
        <v>0</v>
      </c>
      <c r="V5" s="8">
        <v>0</v>
      </c>
      <c r="W5" s="8">
        <v>0</v>
      </c>
      <c r="X5" s="8">
        <v>0</v>
      </c>
      <c r="Y5" s="8">
        <v>1</v>
      </c>
      <c r="Z5" s="8">
        <v>1900</v>
      </c>
      <c r="AA5" s="8">
        <v>0</v>
      </c>
      <c r="AB5" s="8">
        <v>0</v>
      </c>
    </row>
    <row r="6" ht="18.75" spans="1:28">
      <c r="A6" s="7">
        <v>2</v>
      </c>
      <c r="B6" s="7" t="s">
        <v>22</v>
      </c>
      <c r="C6" s="8">
        <v>279</v>
      </c>
      <c r="D6" s="8">
        <v>460</v>
      </c>
      <c r="E6" s="8">
        <v>174346</v>
      </c>
      <c r="F6" s="8">
        <v>5</v>
      </c>
      <c r="G6" s="8">
        <v>4195</v>
      </c>
      <c r="H6" s="8">
        <v>0</v>
      </c>
      <c r="I6" s="8">
        <v>0</v>
      </c>
      <c r="J6" s="8">
        <v>48</v>
      </c>
      <c r="K6" s="8">
        <v>4800</v>
      </c>
      <c r="L6" s="8">
        <v>3</v>
      </c>
      <c r="M6" s="8">
        <v>4</v>
      </c>
      <c r="N6" s="8">
        <v>15011</v>
      </c>
      <c r="O6" s="8">
        <v>183</v>
      </c>
      <c r="P6" s="8">
        <f t="shared" ref="P6:P33" si="0">O6*50</f>
        <v>9150</v>
      </c>
      <c r="Q6" s="8">
        <v>85</v>
      </c>
      <c r="R6" s="8">
        <v>11475</v>
      </c>
      <c r="S6" s="8">
        <v>42</v>
      </c>
      <c r="T6" s="8">
        <v>5670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</row>
    <row r="7" ht="18.75" spans="1:28">
      <c r="A7" s="7">
        <v>3</v>
      </c>
      <c r="B7" s="7" t="s">
        <v>23</v>
      </c>
      <c r="C7" s="8">
        <v>124</v>
      </c>
      <c r="D7" s="8">
        <v>181</v>
      </c>
      <c r="E7" s="8">
        <v>82896</v>
      </c>
      <c r="F7" s="8">
        <v>5</v>
      </c>
      <c r="G7" s="8">
        <v>4195</v>
      </c>
      <c r="H7" s="8">
        <v>0</v>
      </c>
      <c r="I7" s="8">
        <v>0</v>
      </c>
      <c r="J7" s="8">
        <v>27</v>
      </c>
      <c r="K7" s="8">
        <v>2700</v>
      </c>
      <c r="L7" s="8">
        <v>0</v>
      </c>
      <c r="M7" s="8">
        <v>0</v>
      </c>
      <c r="N7" s="8">
        <v>0</v>
      </c>
      <c r="O7" s="8">
        <v>77</v>
      </c>
      <c r="P7" s="8">
        <f t="shared" si="0"/>
        <v>3850</v>
      </c>
      <c r="Q7" s="8">
        <v>27</v>
      </c>
      <c r="R7" s="8">
        <v>3645</v>
      </c>
      <c r="S7" s="8">
        <v>18</v>
      </c>
      <c r="T7" s="8">
        <v>2430</v>
      </c>
      <c r="U7" s="8">
        <v>1</v>
      </c>
      <c r="V7" s="8">
        <v>1900</v>
      </c>
      <c r="W7" s="8">
        <v>2</v>
      </c>
      <c r="X7" s="8">
        <v>1900</v>
      </c>
      <c r="Y7" s="8">
        <v>0</v>
      </c>
      <c r="Z7" s="8">
        <v>0</v>
      </c>
      <c r="AA7" s="8">
        <v>0</v>
      </c>
      <c r="AB7" s="8">
        <v>0</v>
      </c>
    </row>
    <row r="8" ht="18.75" spans="1:28">
      <c r="A8" s="7">
        <v>4</v>
      </c>
      <c r="B8" s="7" t="s">
        <v>24</v>
      </c>
      <c r="C8" s="8">
        <v>109</v>
      </c>
      <c r="D8" s="8">
        <v>165</v>
      </c>
      <c r="E8" s="8">
        <v>59704</v>
      </c>
      <c r="F8" s="8">
        <v>10</v>
      </c>
      <c r="G8" s="8">
        <v>8390</v>
      </c>
      <c r="H8" s="8">
        <v>3</v>
      </c>
      <c r="I8" s="8">
        <f>1335+4208</f>
        <v>5543</v>
      </c>
      <c r="J8" s="8">
        <v>37</v>
      </c>
      <c r="K8" s="8">
        <v>3700</v>
      </c>
      <c r="L8" s="8">
        <v>2</v>
      </c>
      <c r="M8" s="8">
        <v>2</v>
      </c>
      <c r="N8" s="8">
        <v>7947</v>
      </c>
      <c r="O8" s="8">
        <v>65</v>
      </c>
      <c r="P8" s="8">
        <f t="shared" si="0"/>
        <v>3250</v>
      </c>
      <c r="Q8" s="8">
        <v>21</v>
      </c>
      <c r="R8" s="8">
        <v>2835</v>
      </c>
      <c r="S8" s="8">
        <v>13</v>
      </c>
      <c r="T8" s="8">
        <v>1755</v>
      </c>
      <c r="U8" s="8">
        <v>0</v>
      </c>
      <c r="V8" s="8">
        <v>0</v>
      </c>
      <c r="W8" s="8">
        <v>1</v>
      </c>
      <c r="X8" s="8">
        <v>950</v>
      </c>
      <c r="Y8" s="8">
        <v>0</v>
      </c>
      <c r="Z8" s="8">
        <v>0</v>
      </c>
      <c r="AA8" s="8">
        <v>0</v>
      </c>
      <c r="AB8" s="8">
        <v>0</v>
      </c>
    </row>
    <row r="9" ht="18.75" spans="1:28">
      <c r="A9" s="7">
        <v>5</v>
      </c>
      <c r="B9" s="7" t="s">
        <v>25</v>
      </c>
      <c r="C9" s="8">
        <v>116</v>
      </c>
      <c r="D9" s="8">
        <v>183</v>
      </c>
      <c r="E9" s="8">
        <v>79831</v>
      </c>
      <c r="F9" s="8">
        <v>7</v>
      </c>
      <c r="G9" s="8">
        <v>5873</v>
      </c>
      <c r="H9" s="8">
        <v>1</v>
      </c>
      <c r="I9" s="8">
        <v>1335</v>
      </c>
      <c r="J9" s="8">
        <v>29</v>
      </c>
      <c r="K9" s="8">
        <v>2900</v>
      </c>
      <c r="L9" s="8">
        <v>2</v>
      </c>
      <c r="M9" s="8">
        <v>4</v>
      </c>
      <c r="N9" s="8">
        <v>10596</v>
      </c>
      <c r="O9" s="8">
        <v>78</v>
      </c>
      <c r="P9" s="8">
        <f t="shared" si="0"/>
        <v>3900</v>
      </c>
      <c r="Q9" s="8">
        <v>13</v>
      </c>
      <c r="R9" s="14">
        <v>1755</v>
      </c>
      <c r="S9" s="8">
        <v>7</v>
      </c>
      <c r="T9" s="8">
        <v>945</v>
      </c>
      <c r="U9" s="8">
        <v>0</v>
      </c>
      <c r="V9" s="8">
        <v>0</v>
      </c>
      <c r="W9" s="8">
        <v>0</v>
      </c>
      <c r="X9" s="8">
        <v>0</v>
      </c>
      <c r="Y9" s="8">
        <v>1</v>
      </c>
      <c r="Z9" s="8">
        <v>1900</v>
      </c>
      <c r="AA9" s="8">
        <v>0</v>
      </c>
      <c r="AB9" s="8">
        <v>0</v>
      </c>
    </row>
    <row r="10" ht="18.75" spans="1:28">
      <c r="A10" s="7">
        <v>6</v>
      </c>
      <c r="B10" s="7" t="s">
        <v>26</v>
      </c>
      <c r="C10" s="8">
        <v>338</v>
      </c>
      <c r="D10" s="8">
        <v>515</v>
      </c>
      <c r="E10" s="8">
        <v>221214</v>
      </c>
      <c r="F10" s="8">
        <v>18</v>
      </c>
      <c r="G10" s="8">
        <v>15102</v>
      </c>
      <c r="H10" s="8">
        <v>3</v>
      </c>
      <c r="I10" s="13">
        <f>1335+4208</f>
        <v>5543</v>
      </c>
      <c r="J10" s="8">
        <v>71</v>
      </c>
      <c r="K10" s="8">
        <v>7100</v>
      </c>
      <c r="L10" s="8">
        <v>6</v>
      </c>
      <c r="M10" s="8">
        <v>9</v>
      </c>
      <c r="N10" s="8">
        <v>26490</v>
      </c>
      <c r="O10" s="8">
        <v>241</v>
      </c>
      <c r="P10" s="8">
        <f t="shared" si="0"/>
        <v>12050</v>
      </c>
      <c r="Q10" s="8">
        <v>81</v>
      </c>
      <c r="R10" s="8">
        <v>10935</v>
      </c>
      <c r="S10" s="8">
        <v>52</v>
      </c>
      <c r="T10" s="8">
        <v>7020</v>
      </c>
      <c r="U10" s="8">
        <v>0</v>
      </c>
      <c r="V10" s="8">
        <v>0</v>
      </c>
      <c r="W10" s="8">
        <v>1</v>
      </c>
      <c r="X10" s="8">
        <v>950</v>
      </c>
      <c r="Y10" s="8">
        <v>0</v>
      </c>
      <c r="Z10" s="8">
        <v>0</v>
      </c>
      <c r="AA10" s="8">
        <v>4</v>
      </c>
      <c r="AB10" s="8">
        <v>5364</v>
      </c>
    </row>
    <row r="11" ht="18.75" spans="1:28">
      <c r="A11" s="7">
        <v>7</v>
      </c>
      <c r="B11" s="7" t="s">
        <v>27</v>
      </c>
      <c r="C11" s="8">
        <v>84</v>
      </c>
      <c r="D11" s="8">
        <v>127</v>
      </c>
      <c r="E11" s="8">
        <v>57389</v>
      </c>
      <c r="F11" s="8">
        <v>7</v>
      </c>
      <c r="G11" s="8">
        <v>5873</v>
      </c>
      <c r="H11" s="8">
        <v>1</v>
      </c>
      <c r="I11" s="8">
        <v>1335</v>
      </c>
      <c r="J11" s="8">
        <v>9</v>
      </c>
      <c r="K11" s="8">
        <v>900</v>
      </c>
      <c r="L11" s="8">
        <v>1</v>
      </c>
      <c r="M11" s="8">
        <v>1</v>
      </c>
      <c r="N11" s="8">
        <v>2649</v>
      </c>
      <c r="O11" s="8">
        <v>51</v>
      </c>
      <c r="P11" s="8">
        <f t="shared" si="0"/>
        <v>2550</v>
      </c>
      <c r="Q11" s="8">
        <v>29</v>
      </c>
      <c r="R11" s="8">
        <v>3915</v>
      </c>
      <c r="S11" s="8">
        <v>23</v>
      </c>
      <c r="T11" s="8">
        <v>3105</v>
      </c>
      <c r="U11" s="8">
        <v>2</v>
      </c>
      <c r="V11" s="8">
        <v>3800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</row>
    <row r="12" ht="18.75" spans="1:28">
      <c r="A12" s="7">
        <v>8</v>
      </c>
      <c r="B12" s="7" t="s">
        <v>28</v>
      </c>
      <c r="C12" s="8">
        <v>2</v>
      </c>
      <c r="D12" s="8">
        <v>5</v>
      </c>
      <c r="E12" s="8">
        <v>2193</v>
      </c>
      <c r="F12" s="8">
        <v>0</v>
      </c>
      <c r="G12" s="8">
        <v>0</v>
      </c>
      <c r="H12" s="8">
        <v>0</v>
      </c>
      <c r="I12" s="8">
        <v>0</v>
      </c>
      <c r="J12" s="8">
        <v>41</v>
      </c>
      <c r="K12" s="8">
        <v>4100</v>
      </c>
      <c r="L12" s="8">
        <v>0</v>
      </c>
      <c r="M12" s="8">
        <v>0</v>
      </c>
      <c r="N12" s="8">
        <v>0</v>
      </c>
      <c r="O12" s="8">
        <v>0</v>
      </c>
      <c r="P12" s="8">
        <f t="shared" si="0"/>
        <v>0</v>
      </c>
      <c r="Q12" s="8">
        <v>2</v>
      </c>
      <c r="R12" s="8">
        <v>270</v>
      </c>
      <c r="S12" s="8">
        <v>31</v>
      </c>
      <c r="T12" s="8">
        <v>4185</v>
      </c>
      <c r="U12" s="8">
        <v>0</v>
      </c>
      <c r="V12" s="8">
        <v>0</v>
      </c>
      <c r="W12" s="8">
        <v>1</v>
      </c>
      <c r="X12" s="8">
        <v>950</v>
      </c>
      <c r="Y12" s="8">
        <v>0</v>
      </c>
      <c r="Z12" s="8">
        <v>0</v>
      </c>
      <c r="AA12" s="8">
        <v>1</v>
      </c>
      <c r="AB12" s="8">
        <v>1341</v>
      </c>
    </row>
    <row r="13" ht="18.75" spans="1:28">
      <c r="A13" s="7">
        <v>9</v>
      </c>
      <c r="B13" s="7" t="s">
        <v>29</v>
      </c>
      <c r="C13" s="8">
        <v>122</v>
      </c>
      <c r="D13" s="8">
        <v>177</v>
      </c>
      <c r="E13" s="8">
        <v>69091</v>
      </c>
      <c r="F13" s="8">
        <v>2</v>
      </c>
      <c r="G13" s="8">
        <v>1678</v>
      </c>
      <c r="H13" s="8">
        <v>1</v>
      </c>
      <c r="I13" s="8">
        <v>2104</v>
      </c>
      <c r="J13" s="8">
        <v>25</v>
      </c>
      <c r="K13" s="8">
        <v>2500</v>
      </c>
      <c r="L13" s="8">
        <v>1</v>
      </c>
      <c r="M13" s="8">
        <v>1</v>
      </c>
      <c r="N13" s="8">
        <v>2649</v>
      </c>
      <c r="O13" s="8">
        <v>107</v>
      </c>
      <c r="P13" s="8">
        <f t="shared" si="0"/>
        <v>5350</v>
      </c>
      <c r="Q13" s="8">
        <v>30</v>
      </c>
      <c r="R13" s="8">
        <v>4050</v>
      </c>
      <c r="S13" s="8">
        <v>13</v>
      </c>
      <c r="T13" s="8">
        <v>1755</v>
      </c>
      <c r="U13" s="8">
        <v>1</v>
      </c>
      <c r="V13" s="8">
        <v>1900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</row>
    <row r="14" ht="18.75" spans="1:28">
      <c r="A14" s="7">
        <v>10</v>
      </c>
      <c r="B14" s="7" t="s">
        <v>30</v>
      </c>
      <c r="C14" s="8">
        <v>1</v>
      </c>
      <c r="D14" s="8">
        <v>1</v>
      </c>
      <c r="E14" s="8">
        <v>645</v>
      </c>
      <c r="F14" s="8">
        <v>0</v>
      </c>
      <c r="G14" s="8">
        <v>0</v>
      </c>
      <c r="H14" s="8">
        <v>0</v>
      </c>
      <c r="I14" s="8">
        <v>0</v>
      </c>
      <c r="J14" s="8">
        <v>12</v>
      </c>
      <c r="K14" s="8">
        <v>1200</v>
      </c>
      <c r="L14" s="8">
        <v>1</v>
      </c>
      <c r="M14" s="8">
        <f>SUBTOTAL(9,M13)</f>
        <v>1</v>
      </c>
      <c r="N14" s="8">
        <f>SUBTOTAL(9,N13)</f>
        <v>2649</v>
      </c>
      <c r="O14" s="8">
        <v>0</v>
      </c>
      <c r="P14" s="8">
        <f t="shared" si="0"/>
        <v>0</v>
      </c>
      <c r="Q14" s="8">
        <v>1</v>
      </c>
      <c r="R14" s="8">
        <v>135</v>
      </c>
      <c r="S14" s="8">
        <v>15</v>
      </c>
      <c r="T14" s="8">
        <v>2025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</row>
    <row r="15" ht="18.75" spans="1:28">
      <c r="A15" s="7">
        <v>11</v>
      </c>
      <c r="B15" s="7" t="s">
        <v>31</v>
      </c>
      <c r="C15" s="8">
        <v>288</v>
      </c>
      <c r="D15" s="8">
        <v>477</v>
      </c>
      <c r="E15" s="8">
        <v>203257</v>
      </c>
      <c r="F15" s="8">
        <v>36</v>
      </c>
      <c r="G15" s="8">
        <v>30204</v>
      </c>
      <c r="H15" s="8">
        <v>2</v>
      </c>
      <c r="I15" s="8">
        <v>2670</v>
      </c>
      <c r="J15" s="8">
        <v>42</v>
      </c>
      <c r="K15" s="8">
        <v>4200</v>
      </c>
      <c r="L15" s="8">
        <v>5</v>
      </c>
      <c r="M15" s="8">
        <v>6</v>
      </c>
      <c r="N15" s="8">
        <v>22075</v>
      </c>
      <c r="O15" s="8">
        <v>181</v>
      </c>
      <c r="P15" s="8">
        <f t="shared" si="0"/>
        <v>9050</v>
      </c>
      <c r="Q15" s="8">
        <v>107</v>
      </c>
      <c r="R15" s="8">
        <v>14445</v>
      </c>
      <c r="S15" s="8">
        <v>49</v>
      </c>
      <c r="T15" s="8">
        <v>6615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</row>
    <row r="16" ht="18.75" spans="1:28">
      <c r="A16" s="7">
        <v>12</v>
      </c>
      <c r="B16" s="7" t="s">
        <v>32</v>
      </c>
      <c r="C16" s="8">
        <v>35</v>
      </c>
      <c r="D16" s="8">
        <v>50</v>
      </c>
      <c r="E16" s="8">
        <v>20771</v>
      </c>
      <c r="F16" s="8">
        <v>9</v>
      </c>
      <c r="G16" s="8">
        <v>7551</v>
      </c>
      <c r="H16" s="8">
        <v>0</v>
      </c>
      <c r="I16" s="8">
        <v>0</v>
      </c>
      <c r="J16" s="8">
        <v>16</v>
      </c>
      <c r="K16" s="8">
        <v>1600</v>
      </c>
      <c r="L16" s="8">
        <v>0</v>
      </c>
      <c r="M16" s="8">
        <v>0</v>
      </c>
      <c r="N16" s="8">
        <v>0</v>
      </c>
      <c r="O16" s="8">
        <v>17</v>
      </c>
      <c r="P16" s="8">
        <f t="shared" si="0"/>
        <v>850</v>
      </c>
      <c r="Q16" s="8">
        <v>12</v>
      </c>
      <c r="R16" s="8">
        <v>1620</v>
      </c>
      <c r="S16" s="8">
        <v>27</v>
      </c>
      <c r="T16" s="8">
        <v>3645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</row>
    <row r="17" ht="18.75" spans="1:28">
      <c r="A17" s="7">
        <v>13</v>
      </c>
      <c r="B17" s="7" t="s">
        <v>33</v>
      </c>
      <c r="C17" s="8">
        <v>257</v>
      </c>
      <c r="D17" s="8">
        <v>415</v>
      </c>
      <c r="E17" s="8">
        <v>143513</v>
      </c>
      <c r="F17" s="8">
        <v>9</v>
      </c>
      <c r="G17" s="8">
        <v>7551</v>
      </c>
      <c r="H17" s="8">
        <v>0</v>
      </c>
      <c r="I17" s="8">
        <v>0</v>
      </c>
      <c r="J17" s="8">
        <v>52</v>
      </c>
      <c r="K17" s="8">
        <v>5200</v>
      </c>
      <c r="L17" s="8">
        <v>2</v>
      </c>
      <c r="M17" s="8">
        <v>4</v>
      </c>
      <c r="N17" s="8">
        <v>7064</v>
      </c>
      <c r="O17" s="8">
        <v>157</v>
      </c>
      <c r="P17" s="8">
        <f t="shared" si="0"/>
        <v>7850</v>
      </c>
      <c r="Q17" s="8">
        <v>67</v>
      </c>
      <c r="R17" s="8">
        <v>9045</v>
      </c>
      <c r="S17" s="8">
        <v>40</v>
      </c>
      <c r="T17" s="8">
        <v>5400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3</v>
      </c>
      <c r="AB17" s="8">
        <v>4023</v>
      </c>
    </row>
    <row r="18" ht="18.75" spans="1:28">
      <c r="A18" s="7">
        <v>14</v>
      </c>
      <c r="B18" s="7" t="s">
        <v>34</v>
      </c>
      <c r="C18" s="8">
        <v>69</v>
      </c>
      <c r="D18" s="8">
        <v>98</v>
      </c>
      <c r="E18" s="8">
        <v>29053</v>
      </c>
      <c r="F18" s="8">
        <v>3</v>
      </c>
      <c r="G18" s="8">
        <v>2517</v>
      </c>
      <c r="H18" s="8">
        <v>1</v>
      </c>
      <c r="I18" s="8">
        <v>1335</v>
      </c>
      <c r="J18" s="8">
        <v>15</v>
      </c>
      <c r="K18" s="8">
        <v>1500</v>
      </c>
      <c r="L18" s="8">
        <v>0</v>
      </c>
      <c r="M18" s="8">
        <v>0</v>
      </c>
      <c r="N18" s="8">
        <v>0</v>
      </c>
      <c r="O18" s="8">
        <v>43</v>
      </c>
      <c r="P18" s="8">
        <f t="shared" si="0"/>
        <v>2150</v>
      </c>
      <c r="Q18" s="8">
        <v>14</v>
      </c>
      <c r="R18" s="8">
        <v>1890</v>
      </c>
      <c r="S18" s="8">
        <v>15</v>
      </c>
      <c r="T18" s="8">
        <v>2025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</row>
    <row r="19" ht="18.75" spans="1:28">
      <c r="A19" s="7">
        <v>15</v>
      </c>
      <c r="B19" s="7" t="s">
        <v>35</v>
      </c>
      <c r="C19" s="8">
        <v>75</v>
      </c>
      <c r="D19" s="8">
        <v>125</v>
      </c>
      <c r="E19" s="8">
        <v>53872</v>
      </c>
      <c r="F19" s="8">
        <v>2</v>
      </c>
      <c r="G19" s="8">
        <v>1678</v>
      </c>
      <c r="H19" s="8">
        <v>2</v>
      </c>
      <c r="I19" s="8">
        <f>1335+2104</f>
        <v>3439</v>
      </c>
      <c r="J19" s="8">
        <v>15</v>
      </c>
      <c r="K19" s="8">
        <v>1500</v>
      </c>
      <c r="L19" s="8">
        <v>0</v>
      </c>
      <c r="M19" s="8">
        <v>0</v>
      </c>
      <c r="N19" s="8">
        <v>0</v>
      </c>
      <c r="O19" s="8">
        <v>65</v>
      </c>
      <c r="P19" s="8">
        <f t="shared" si="0"/>
        <v>3250</v>
      </c>
      <c r="Q19" s="8">
        <v>37</v>
      </c>
      <c r="R19" s="8">
        <v>4995</v>
      </c>
      <c r="S19" s="8">
        <v>19</v>
      </c>
      <c r="T19" s="8">
        <v>2565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</row>
    <row r="20" ht="18.75" spans="1:28">
      <c r="A20" s="7">
        <v>16</v>
      </c>
      <c r="B20" s="7" t="s">
        <v>36</v>
      </c>
      <c r="C20" s="8">
        <v>78</v>
      </c>
      <c r="D20" s="8">
        <v>128</v>
      </c>
      <c r="E20" s="8">
        <v>51627</v>
      </c>
      <c r="F20" s="8">
        <v>2</v>
      </c>
      <c r="G20" s="8">
        <v>1678</v>
      </c>
      <c r="H20" s="8">
        <v>0</v>
      </c>
      <c r="I20" s="8">
        <v>0</v>
      </c>
      <c r="J20" s="8">
        <v>20</v>
      </c>
      <c r="K20" s="8">
        <v>2000</v>
      </c>
      <c r="L20" s="8">
        <v>3</v>
      </c>
      <c r="M20" s="8">
        <v>4</v>
      </c>
      <c r="N20" s="8">
        <v>8830</v>
      </c>
      <c r="O20" s="8">
        <v>55</v>
      </c>
      <c r="P20" s="8">
        <f t="shared" si="0"/>
        <v>2750</v>
      </c>
      <c r="Q20" s="8">
        <v>20</v>
      </c>
      <c r="R20" s="8">
        <v>2700</v>
      </c>
      <c r="S20" s="8">
        <v>11</v>
      </c>
      <c r="T20" s="8">
        <v>1485</v>
      </c>
      <c r="U20" s="8">
        <v>0</v>
      </c>
      <c r="V20" s="8">
        <v>0</v>
      </c>
      <c r="W20" s="8">
        <v>0</v>
      </c>
      <c r="X20" s="8">
        <v>0</v>
      </c>
      <c r="Y20" s="8">
        <v>0</v>
      </c>
      <c r="Z20" s="8">
        <v>0</v>
      </c>
      <c r="AA20" s="8">
        <v>1</v>
      </c>
      <c r="AB20" s="8">
        <v>1341</v>
      </c>
    </row>
    <row r="21" ht="18.75" spans="1:28">
      <c r="A21" s="7">
        <v>17</v>
      </c>
      <c r="B21" s="7" t="s">
        <v>37</v>
      </c>
      <c r="C21" s="8">
        <v>50</v>
      </c>
      <c r="D21" s="8">
        <v>74</v>
      </c>
      <c r="E21" s="8">
        <v>29807</v>
      </c>
      <c r="F21" s="8">
        <v>3</v>
      </c>
      <c r="G21" s="8">
        <v>2517</v>
      </c>
      <c r="H21" s="8">
        <v>0</v>
      </c>
      <c r="I21" s="8">
        <v>0</v>
      </c>
      <c r="J21" s="8">
        <v>10</v>
      </c>
      <c r="K21" s="8">
        <v>1000</v>
      </c>
      <c r="L21" s="8">
        <v>1</v>
      </c>
      <c r="M21" s="8">
        <v>1</v>
      </c>
      <c r="N21" s="8">
        <v>5298</v>
      </c>
      <c r="O21" s="8">
        <v>33</v>
      </c>
      <c r="P21" s="8">
        <f t="shared" si="0"/>
        <v>1650</v>
      </c>
      <c r="Q21" s="15">
        <v>14</v>
      </c>
      <c r="R21" s="8">
        <v>1890</v>
      </c>
      <c r="S21" s="8">
        <v>7</v>
      </c>
      <c r="T21" s="8">
        <v>945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</row>
    <row r="22" ht="18.75" spans="1:28">
      <c r="A22" s="7">
        <v>18</v>
      </c>
      <c r="B22" s="7" t="s">
        <v>38</v>
      </c>
      <c r="C22" s="8">
        <v>68</v>
      </c>
      <c r="D22" s="8">
        <v>106</v>
      </c>
      <c r="E22" s="8">
        <v>45387</v>
      </c>
      <c r="F22" s="8">
        <v>8</v>
      </c>
      <c r="G22" s="8">
        <v>6712</v>
      </c>
      <c r="H22" s="8">
        <v>1</v>
      </c>
      <c r="I22" s="8">
        <v>496</v>
      </c>
      <c r="J22" s="8">
        <v>24</v>
      </c>
      <c r="K22" s="8">
        <v>2400</v>
      </c>
      <c r="L22" s="8">
        <v>0</v>
      </c>
      <c r="M22" s="8">
        <v>0</v>
      </c>
      <c r="N22" s="8">
        <v>0</v>
      </c>
      <c r="O22" s="8">
        <v>32</v>
      </c>
      <c r="P22" s="8">
        <f t="shared" si="0"/>
        <v>1600</v>
      </c>
      <c r="Q22" s="8">
        <v>20</v>
      </c>
      <c r="R22" s="8">
        <v>2700</v>
      </c>
      <c r="S22" s="8">
        <v>13</v>
      </c>
      <c r="T22" s="8">
        <v>1755</v>
      </c>
      <c r="U22" s="8">
        <v>0</v>
      </c>
      <c r="V22" s="8">
        <v>0</v>
      </c>
      <c r="W22" s="8">
        <v>1</v>
      </c>
      <c r="X22" s="8">
        <v>950</v>
      </c>
      <c r="Y22" s="8">
        <v>1</v>
      </c>
      <c r="Z22" s="8">
        <v>1900</v>
      </c>
      <c r="AA22" s="8">
        <v>0</v>
      </c>
      <c r="AB22" s="8">
        <v>0</v>
      </c>
    </row>
    <row r="23" ht="18.75" spans="1:28">
      <c r="A23" s="7">
        <v>19</v>
      </c>
      <c r="B23" s="7" t="s">
        <v>39</v>
      </c>
      <c r="C23" s="8">
        <v>10</v>
      </c>
      <c r="D23" s="8">
        <v>15</v>
      </c>
      <c r="E23" s="8">
        <v>5036</v>
      </c>
      <c r="F23" s="8">
        <v>1</v>
      </c>
      <c r="G23" s="8">
        <v>839</v>
      </c>
      <c r="H23" s="8">
        <v>1</v>
      </c>
      <c r="I23" s="8">
        <v>1335</v>
      </c>
      <c r="J23" s="8">
        <v>25</v>
      </c>
      <c r="K23" s="14">
        <v>2500</v>
      </c>
      <c r="L23" s="8">
        <v>0</v>
      </c>
      <c r="M23" s="8">
        <v>0</v>
      </c>
      <c r="N23" s="8">
        <v>0</v>
      </c>
      <c r="O23" s="8">
        <v>1</v>
      </c>
      <c r="P23" s="8">
        <f t="shared" si="0"/>
        <v>50</v>
      </c>
      <c r="Q23" s="8">
        <v>0</v>
      </c>
      <c r="R23" s="8">
        <v>0</v>
      </c>
      <c r="S23" s="8">
        <v>15</v>
      </c>
      <c r="T23" s="8">
        <v>2025</v>
      </c>
      <c r="U23" s="8">
        <v>0</v>
      </c>
      <c r="V23" s="8">
        <v>0</v>
      </c>
      <c r="W23" s="8">
        <v>0</v>
      </c>
      <c r="X23" s="8">
        <v>0</v>
      </c>
      <c r="Y23" s="8">
        <v>1</v>
      </c>
      <c r="Z23" s="8">
        <v>1900</v>
      </c>
      <c r="AA23" s="8">
        <v>2</v>
      </c>
      <c r="AB23" s="8">
        <v>2682</v>
      </c>
    </row>
    <row r="24" ht="18.75" spans="1:28">
      <c r="A24" s="7">
        <v>20</v>
      </c>
      <c r="B24" s="7" t="s">
        <v>40</v>
      </c>
      <c r="C24" s="8">
        <v>121</v>
      </c>
      <c r="D24" s="8">
        <v>197</v>
      </c>
      <c r="E24" s="8">
        <v>84071</v>
      </c>
      <c r="F24" s="8">
        <v>3</v>
      </c>
      <c r="G24" s="8">
        <v>2517</v>
      </c>
      <c r="H24" s="8">
        <v>0</v>
      </c>
      <c r="I24" s="8">
        <v>0</v>
      </c>
      <c r="J24" s="8">
        <v>23</v>
      </c>
      <c r="K24" s="8">
        <v>2300</v>
      </c>
      <c r="L24" s="8">
        <v>0</v>
      </c>
      <c r="M24" s="8">
        <v>0</v>
      </c>
      <c r="N24" s="8">
        <v>0</v>
      </c>
      <c r="O24" s="8">
        <v>110</v>
      </c>
      <c r="P24" s="8">
        <f t="shared" si="0"/>
        <v>5500</v>
      </c>
      <c r="Q24" s="8">
        <v>41</v>
      </c>
      <c r="R24" s="8">
        <v>5535</v>
      </c>
      <c r="S24" s="8">
        <v>18</v>
      </c>
      <c r="T24" s="8">
        <v>2430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1</v>
      </c>
      <c r="AB24" s="8">
        <v>1341</v>
      </c>
    </row>
    <row r="25" ht="18.75" spans="1:28">
      <c r="A25" s="7">
        <v>21</v>
      </c>
      <c r="B25" s="7" t="s">
        <v>41</v>
      </c>
      <c r="C25" s="8">
        <v>141</v>
      </c>
      <c r="D25" s="8">
        <v>233</v>
      </c>
      <c r="E25" s="8">
        <v>99267</v>
      </c>
      <c r="F25" s="8">
        <v>7</v>
      </c>
      <c r="G25" s="8">
        <v>5873</v>
      </c>
      <c r="H25" s="8">
        <v>3</v>
      </c>
      <c r="I25" s="8">
        <f>1335+4208</f>
        <v>5543</v>
      </c>
      <c r="J25" s="8">
        <v>24</v>
      </c>
      <c r="K25" s="8">
        <v>2400</v>
      </c>
      <c r="L25" s="8">
        <v>1</v>
      </c>
      <c r="M25" s="8">
        <v>1</v>
      </c>
      <c r="N25" s="8">
        <v>3759</v>
      </c>
      <c r="O25" s="8">
        <v>103</v>
      </c>
      <c r="P25" s="8">
        <f t="shared" si="0"/>
        <v>5150</v>
      </c>
      <c r="Q25" s="8">
        <v>56</v>
      </c>
      <c r="R25" s="8">
        <v>7560</v>
      </c>
      <c r="S25" s="8">
        <v>32</v>
      </c>
      <c r="T25" s="8">
        <v>4320</v>
      </c>
      <c r="U25" s="8">
        <v>0</v>
      </c>
      <c r="V25" s="8">
        <v>0</v>
      </c>
      <c r="W25" s="8">
        <v>1</v>
      </c>
      <c r="X25" s="8">
        <v>950</v>
      </c>
      <c r="Y25" s="8">
        <v>1</v>
      </c>
      <c r="Z25" s="8">
        <v>1900</v>
      </c>
      <c r="AA25" s="8">
        <v>2</v>
      </c>
      <c r="AB25" s="8">
        <v>2682</v>
      </c>
    </row>
    <row r="26" ht="18.75" spans="1:28">
      <c r="A26" s="7">
        <v>22</v>
      </c>
      <c r="B26" s="7" t="s">
        <v>42</v>
      </c>
      <c r="C26" s="8">
        <v>33</v>
      </c>
      <c r="D26" s="9">
        <v>44</v>
      </c>
      <c r="E26" s="8">
        <v>8374</v>
      </c>
      <c r="F26" s="8">
        <v>6</v>
      </c>
      <c r="G26" s="8">
        <v>5034</v>
      </c>
      <c r="H26" s="8">
        <v>2</v>
      </c>
      <c r="I26" s="8">
        <v>2670</v>
      </c>
      <c r="J26" s="8">
        <v>11</v>
      </c>
      <c r="K26" s="8">
        <v>1100</v>
      </c>
      <c r="L26" s="8">
        <v>1</v>
      </c>
      <c r="M26" s="8">
        <v>1</v>
      </c>
      <c r="N26" s="8">
        <v>2649</v>
      </c>
      <c r="O26" s="8">
        <v>22</v>
      </c>
      <c r="P26" s="8">
        <f t="shared" si="0"/>
        <v>1100</v>
      </c>
      <c r="Q26" s="8">
        <v>10</v>
      </c>
      <c r="R26" s="8">
        <v>1350</v>
      </c>
      <c r="S26" s="8">
        <v>5</v>
      </c>
      <c r="T26" s="8">
        <v>675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</row>
    <row r="27" ht="18.75" spans="1:28">
      <c r="A27" s="7">
        <v>23</v>
      </c>
      <c r="B27" s="7" t="s">
        <v>43</v>
      </c>
      <c r="C27" s="8">
        <v>192</v>
      </c>
      <c r="D27" s="8">
        <v>295</v>
      </c>
      <c r="E27" s="8">
        <v>126949</v>
      </c>
      <c r="F27" s="8">
        <v>9</v>
      </c>
      <c r="G27" s="8">
        <v>7551</v>
      </c>
      <c r="H27" s="8">
        <v>0</v>
      </c>
      <c r="I27" s="8">
        <v>0</v>
      </c>
      <c r="J27" s="8">
        <v>39</v>
      </c>
      <c r="K27" s="8">
        <v>3900</v>
      </c>
      <c r="L27" s="8">
        <v>0</v>
      </c>
      <c r="M27" s="8">
        <v>0</v>
      </c>
      <c r="N27" s="8">
        <v>0</v>
      </c>
      <c r="O27" s="8">
        <v>119</v>
      </c>
      <c r="P27" s="8">
        <f t="shared" si="0"/>
        <v>5950</v>
      </c>
      <c r="Q27" s="8">
        <v>29</v>
      </c>
      <c r="R27" s="8">
        <v>3915</v>
      </c>
      <c r="S27" s="8">
        <v>30</v>
      </c>
      <c r="T27" s="8">
        <v>4050</v>
      </c>
      <c r="U27" s="8">
        <v>0</v>
      </c>
      <c r="V27" s="8">
        <v>0</v>
      </c>
      <c r="W27" s="8">
        <v>0</v>
      </c>
      <c r="X27" s="8">
        <v>0</v>
      </c>
      <c r="Y27" s="8">
        <v>1</v>
      </c>
      <c r="Z27" s="8">
        <v>1900</v>
      </c>
      <c r="AA27" s="8">
        <v>0</v>
      </c>
      <c r="AB27" s="8">
        <v>0</v>
      </c>
    </row>
    <row r="28" ht="18.75" spans="1:28">
      <c r="A28" s="7">
        <v>24</v>
      </c>
      <c r="B28" s="7" t="s">
        <v>44</v>
      </c>
      <c r="C28" s="8">
        <v>9</v>
      </c>
      <c r="D28" s="8">
        <v>9</v>
      </c>
      <c r="E28" s="8">
        <v>5340</v>
      </c>
      <c r="F28" s="8">
        <v>0</v>
      </c>
      <c r="G28" s="8">
        <v>0</v>
      </c>
      <c r="H28" s="8">
        <v>0</v>
      </c>
      <c r="I28" s="8">
        <v>0</v>
      </c>
      <c r="J28" s="8">
        <v>39</v>
      </c>
      <c r="K28" s="8">
        <v>3900</v>
      </c>
      <c r="L28" s="8">
        <v>0</v>
      </c>
      <c r="M28" s="8">
        <v>0</v>
      </c>
      <c r="N28" s="8">
        <v>0</v>
      </c>
      <c r="O28" s="8">
        <v>1</v>
      </c>
      <c r="P28" s="8">
        <f t="shared" si="0"/>
        <v>50</v>
      </c>
      <c r="Q28" s="8">
        <v>4</v>
      </c>
      <c r="R28" s="8">
        <v>540</v>
      </c>
      <c r="S28" s="8">
        <v>18</v>
      </c>
      <c r="T28" s="8">
        <v>2430</v>
      </c>
      <c r="U28" s="8">
        <v>0</v>
      </c>
      <c r="V28" s="8">
        <v>0</v>
      </c>
      <c r="W28" s="8">
        <v>1</v>
      </c>
      <c r="X28" s="8">
        <v>950</v>
      </c>
      <c r="Y28" s="8">
        <v>2</v>
      </c>
      <c r="Z28" s="8">
        <v>3800</v>
      </c>
      <c r="AA28" s="8">
        <v>0</v>
      </c>
      <c r="AB28" s="8">
        <v>0</v>
      </c>
    </row>
    <row r="29" ht="18.75" spans="1:28">
      <c r="A29" s="7">
        <v>25</v>
      </c>
      <c r="B29" s="7" t="s">
        <v>45</v>
      </c>
      <c r="C29" s="8">
        <v>65</v>
      </c>
      <c r="D29" s="8">
        <v>102</v>
      </c>
      <c r="E29" s="8">
        <v>29736</v>
      </c>
      <c r="F29" s="8">
        <v>4</v>
      </c>
      <c r="G29" s="8">
        <v>3356</v>
      </c>
      <c r="H29" s="8">
        <v>2</v>
      </c>
      <c r="I29" s="8">
        <v>2670</v>
      </c>
      <c r="J29" s="8">
        <v>15</v>
      </c>
      <c r="K29" s="8">
        <v>1500</v>
      </c>
      <c r="L29" s="8">
        <v>1</v>
      </c>
      <c r="M29" s="8">
        <v>2</v>
      </c>
      <c r="N29" s="8">
        <v>5298</v>
      </c>
      <c r="O29" s="8">
        <v>50</v>
      </c>
      <c r="P29" s="8">
        <f t="shared" si="0"/>
        <v>2500</v>
      </c>
      <c r="Q29" s="15">
        <v>6</v>
      </c>
      <c r="R29" s="8">
        <v>810</v>
      </c>
      <c r="S29" s="8">
        <v>7</v>
      </c>
      <c r="T29" s="8">
        <v>945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</row>
    <row r="30" ht="18.75" spans="1:28">
      <c r="A30" s="7">
        <v>26</v>
      </c>
      <c r="B30" s="7" t="s">
        <v>46</v>
      </c>
      <c r="C30" s="8">
        <v>186</v>
      </c>
      <c r="D30" s="8">
        <v>286</v>
      </c>
      <c r="E30" s="8">
        <v>116115</v>
      </c>
      <c r="F30" s="8">
        <v>10</v>
      </c>
      <c r="G30" s="8">
        <v>8390</v>
      </c>
      <c r="H30" s="8">
        <v>0</v>
      </c>
      <c r="I30" s="8">
        <v>0</v>
      </c>
      <c r="J30" s="8">
        <v>52</v>
      </c>
      <c r="K30" s="8">
        <v>5200</v>
      </c>
      <c r="L30" s="8">
        <v>0</v>
      </c>
      <c r="M30" s="8">
        <v>0</v>
      </c>
      <c r="N30" s="8">
        <v>0</v>
      </c>
      <c r="O30" s="8">
        <v>105</v>
      </c>
      <c r="P30" s="8">
        <f t="shared" si="0"/>
        <v>5250</v>
      </c>
      <c r="Q30" s="8">
        <v>48</v>
      </c>
      <c r="R30" s="8">
        <v>6480</v>
      </c>
      <c r="S30" s="8">
        <v>24</v>
      </c>
      <c r="T30" s="8">
        <v>3240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</row>
    <row r="31" ht="18.75" spans="1:28">
      <c r="A31" s="7">
        <v>27</v>
      </c>
      <c r="B31" s="7" t="s">
        <v>47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36</v>
      </c>
      <c r="K31" s="8">
        <v>3600</v>
      </c>
      <c r="L31" s="8">
        <v>0</v>
      </c>
      <c r="M31" s="8">
        <v>0</v>
      </c>
      <c r="N31" s="8">
        <v>0</v>
      </c>
      <c r="O31" s="8">
        <v>0</v>
      </c>
      <c r="P31" s="8">
        <f t="shared" si="0"/>
        <v>0</v>
      </c>
      <c r="Q31" s="8">
        <v>0</v>
      </c>
      <c r="R31" s="8">
        <v>0</v>
      </c>
      <c r="S31" s="8">
        <v>22</v>
      </c>
      <c r="T31" s="8">
        <v>2970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1</v>
      </c>
      <c r="AB31" s="8">
        <v>1341</v>
      </c>
    </row>
    <row r="32" ht="18.75" spans="1:28">
      <c r="A32" s="7">
        <v>28</v>
      </c>
      <c r="B32" s="7" t="s">
        <v>48</v>
      </c>
      <c r="C32" s="8">
        <v>47</v>
      </c>
      <c r="D32" s="8">
        <v>76</v>
      </c>
      <c r="E32" s="8">
        <v>27331</v>
      </c>
      <c r="F32" s="8">
        <v>1</v>
      </c>
      <c r="G32" s="8">
        <v>839</v>
      </c>
      <c r="H32" s="8">
        <v>1</v>
      </c>
      <c r="I32" s="8">
        <v>2104</v>
      </c>
      <c r="J32" s="8">
        <v>16</v>
      </c>
      <c r="K32" s="8">
        <v>1600</v>
      </c>
      <c r="L32" s="8">
        <v>0</v>
      </c>
      <c r="M32" s="8">
        <v>0</v>
      </c>
      <c r="N32" s="8">
        <v>0</v>
      </c>
      <c r="O32" s="8">
        <v>37</v>
      </c>
      <c r="P32" s="8">
        <f t="shared" si="0"/>
        <v>1850</v>
      </c>
      <c r="Q32" s="8">
        <v>11</v>
      </c>
      <c r="R32" s="8">
        <v>1485</v>
      </c>
      <c r="S32" s="8">
        <v>6</v>
      </c>
      <c r="T32" s="8">
        <v>810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</row>
    <row r="33" ht="18.75" spans="1:28">
      <c r="A33" s="10">
        <v>29</v>
      </c>
      <c r="B33" s="10" t="s">
        <v>49</v>
      </c>
      <c r="C33" s="8">
        <v>56</v>
      </c>
      <c r="D33" s="8">
        <v>87</v>
      </c>
      <c r="E33" s="8">
        <v>38335</v>
      </c>
      <c r="F33" s="8">
        <v>7</v>
      </c>
      <c r="G33" s="8">
        <v>5873</v>
      </c>
      <c r="H33" s="8">
        <v>0</v>
      </c>
      <c r="I33" s="8">
        <v>0</v>
      </c>
      <c r="J33" s="8">
        <v>14</v>
      </c>
      <c r="K33" s="8">
        <v>1400</v>
      </c>
      <c r="L33" s="8">
        <v>0</v>
      </c>
      <c r="M33" s="8">
        <v>0</v>
      </c>
      <c r="N33" s="8">
        <v>0</v>
      </c>
      <c r="O33" s="8">
        <v>26</v>
      </c>
      <c r="P33" s="8">
        <f t="shared" si="0"/>
        <v>1300</v>
      </c>
      <c r="Q33" s="8">
        <v>19</v>
      </c>
      <c r="R33" s="8">
        <v>2565</v>
      </c>
      <c r="S33" s="8">
        <v>11</v>
      </c>
      <c r="T33" s="8">
        <v>1485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</row>
    <row r="34" ht="20.25" spans="1:28">
      <c r="A34" s="11" t="s">
        <v>50</v>
      </c>
      <c r="B34" s="11"/>
      <c r="C34" s="3">
        <f t="shared" ref="C34:V34" si="1">SUM(C5:C33)</f>
        <v>3043</v>
      </c>
      <c r="D34" s="3">
        <f t="shared" si="1"/>
        <v>4775</v>
      </c>
      <c r="E34" s="3">
        <f t="shared" si="1"/>
        <v>1922616</v>
      </c>
      <c r="F34" s="3">
        <f t="shared" si="1"/>
        <v>178</v>
      </c>
      <c r="G34" s="3">
        <f t="shared" si="1"/>
        <v>149342</v>
      </c>
      <c r="H34" s="3">
        <f t="shared" si="1"/>
        <v>24</v>
      </c>
      <c r="I34" s="3">
        <f t="shared" si="1"/>
        <v>38122</v>
      </c>
      <c r="J34" s="3">
        <f t="shared" si="1"/>
        <v>801</v>
      </c>
      <c r="K34" s="3">
        <f t="shared" si="1"/>
        <v>80100</v>
      </c>
      <c r="L34" s="3">
        <f t="shared" si="1"/>
        <v>31</v>
      </c>
      <c r="M34" s="3">
        <f t="shared" si="1"/>
        <v>42</v>
      </c>
      <c r="N34" s="3">
        <f t="shared" si="1"/>
        <v>125613</v>
      </c>
      <c r="O34" s="3">
        <f t="shared" si="1"/>
        <v>2018</v>
      </c>
      <c r="P34" s="3">
        <f t="shared" si="1"/>
        <v>100900</v>
      </c>
      <c r="Q34" s="3">
        <f t="shared" si="1"/>
        <v>827</v>
      </c>
      <c r="R34" s="3">
        <f t="shared" si="1"/>
        <v>111645</v>
      </c>
      <c r="S34" s="3">
        <f t="shared" si="1"/>
        <v>602</v>
      </c>
      <c r="T34" s="3">
        <f t="shared" si="1"/>
        <v>81270</v>
      </c>
      <c r="U34" s="3">
        <f t="shared" si="1"/>
        <v>4</v>
      </c>
      <c r="V34" s="3">
        <f t="shared" si="1"/>
        <v>7600</v>
      </c>
      <c r="W34" s="3">
        <f t="shared" ref="W34:AB34" si="2">SUM(W5:W33)</f>
        <v>8</v>
      </c>
      <c r="X34" s="3">
        <f t="shared" si="2"/>
        <v>7600</v>
      </c>
      <c r="Y34" s="3">
        <f t="shared" si="2"/>
        <v>8</v>
      </c>
      <c r="Z34" s="3">
        <f t="shared" si="2"/>
        <v>15200</v>
      </c>
      <c r="AA34" s="3">
        <f t="shared" si="2"/>
        <v>15</v>
      </c>
      <c r="AB34" s="3">
        <f t="shared" si="2"/>
        <v>20115</v>
      </c>
    </row>
    <row r="35" spans="2:2">
      <c r="B35" s="12" t="s">
        <v>51</v>
      </c>
    </row>
  </sheetData>
  <sortState ref="B5:B33">
    <sortCondition ref="B5"/>
  </sortState>
  <mergeCells count="15">
    <mergeCell ref="A1:AB1"/>
    <mergeCell ref="C2:AB2"/>
    <mergeCell ref="C3:E3"/>
    <mergeCell ref="F3:I3"/>
    <mergeCell ref="J3:K3"/>
    <mergeCell ref="L3:N3"/>
    <mergeCell ref="O3:P3"/>
    <mergeCell ref="Q3:T3"/>
    <mergeCell ref="U3:V3"/>
    <mergeCell ref="W3:X3"/>
    <mergeCell ref="Y3:Z3"/>
    <mergeCell ref="AA3:AB3"/>
    <mergeCell ref="A34:B34"/>
    <mergeCell ref="A2:A4"/>
    <mergeCell ref="B2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蹦哒哒</cp:lastModifiedBy>
  <dcterms:created xsi:type="dcterms:W3CDTF">2024-11-12T01:24:00Z</dcterms:created>
  <dcterms:modified xsi:type="dcterms:W3CDTF">2025-01-08T08:48:14Z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98E153C46C31440BABB67591F3BDC75B_13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